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<sst xmlns="http://schemas.openxmlformats.org/spreadsheetml/2006/main" count="33" uniqueCount="20">
  <si>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LAVORATORI AUTONOMI - Commercianti</t>
  </si>
  <si>
    <t>ANNO</t>
  </si>
  <si>
    <t>REDDITO MINIMO</t>
  </si>
  <si>
    <t>ECCEDENZA SU REDDITO MINIMO</t>
  </si>
  <si>
    <t>2/3 ULTERIORE ECCEDENZA</t>
  </si>
  <si>
    <t>%</t>
  </si>
  <si>
    <t>REDDITO</t>
  </si>
  <si>
    <t>fino a</t>
  </si>
  <si>
    <t>su</t>
  </si>
  <si>
    <t>Coad.&lt;21 anni</t>
  </si>
  <si>
    <t>reddito</t>
  </si>
  <si>
    <t>Titolari Coad.&gt;21 anni</t>
  </si>
  <si>
    <t>Tabella di CALCOLO DEI Contributi</t>
  </si>
  <si>
    <t>TIPO soggetto</t>
  </si>
  <si>
    <t>inserisci qui</t>
  </si>
  <si>
    <t>il reddito</t>
  </si>
  <si>
    <t>Massimale   annuo</t>
  </si>
  <si>
    <t>Importi in euro</t>
  </si>
  <si>
    <t>CONTRIB %</t>
  </si>
  <si>
    <t>CONTRIBUTI FISSI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</si>
</sst>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[Red]\-#,##0.00\ "/>
    <numFmt numFmtId="169" formatCode="#,##0_ ;[Red]\-#,##0\ "/>
  </numFmts>
  <fonts count="9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 style="double">
        <color indexed="22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22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22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 style="double">
        <color indexed="8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8"/>
      </top>
      <bottom style="double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22"/>
      </left>
      <right style="double">
        <color indexed="22"/>
      </right>
      <top style="double">
        <color indexed="8"/>
      </top>
      <bottom>
        <color indexed="63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168" fontId="3" fillId="3" borderId="2" xfId="0" applyNumberFormat="1" applyFont="1" applyFill="1" applyBorder="1" applyAlignment="1">
      <alignment horizontal="right" wrapText="1"/>
    </xf>
    <xf numFmtId="168" fontId="3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vertical="top" wrapText="1"/>
    </xf>
    <xf numFmtId="168" fontId="3" fillId="3" borderId="4" xfId="0" applyNumberFormat="1" applyFont="1" applyFill="1" applyBorder="1" applyAlignment="1">
      <alignment horizontal="right" wrapText="1"/>
    </xf>
    <xf numFmtId="0" fontId="6" fillId="5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168" fontId="3" fillId="3" borderId="8" xfId="0" applyNumberFormat="1" applyFont="1" applyFill="1" applyBorder="1" applyAlignment="1">
      <alignment horizontal="right" wrapText="1"/>
    </xf>
    <xf numFmtId="168" fontId="3" fillId="2" borderId="9" xfId="0" applyNumberFormat="1" applyFont="1" applyFill="1" applyBorder="1" applyAlignment="1">
      <alignment horizontal="right" wrapText="1"/>
    </xf>
    <xf numFmtId="168" fontId="3" fillId="3" borderId="10" xfId="0" applyNumberFormat="1" applyFont="1" applyFill="1" applyBorder="1" applyAlignment="1">
      <alignment horizontal="right" wrapText="1"/>
    </xf>
    <xf numFmtId="168" fontId="6" fillId="6" borderId="11" xfId="0" applyNumberFormat="1" applyFont="1" applyFill="1" applyBorder="1" applyAlignment="1">
      <alignment horizontal="right" wrapText="1"/>
    </xf>
    <xf numFmtId="168" fontId="3" fillId="3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7" fillId="4" borderId="12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>
      <alignment horizontal="right" wrapText="1"/>
    </xf>
    <xf numFmtId="168" fontId="3" fillId="0" borderId="2" xfId="0" applyNumberFormat="1" applyFont="1" applyFill="1" applyBorder="1" applyAlignment="1">
      <alignment horizontal="right" wrapText="1"/>
    </xf>
    <xf numFmtId="0" fontId="2" fillId="7" borderId="14" xfId="0" applyFont="1" applyFill="1" applyBorder="1" applyAlignment="1">
      <alignment horizontal="center" vertical="center" wrapText="1"/>
    </xf>
    <xf numFmtId="168" fontId="8" fillId="7" borderId="15" xfId="0" applyNumberFormat="1" applyFont="1" applyFill="1" applyBorder="1" applyAlignment="1" applyProtection="1">
      <alignment horizontal="right" wrapText="1"/>
      <protection locked="0"/>
    </xf>
    <xf numFmtId="0" fontId="7" fillId="4" borderId="16" xfId="0" applyFont="1" applyFill="1" applyBorder="1" applyAlignment="1">
      <alignment horizontal="center" wrapText="1"/>
    </xf>
    <xf numFmtId="168" fontId="3" fillId="3" borderId="17" xfId="0" applyNumberFormat="1" applyFont="1" applyFill="1" applyBorder="1" applyAlignment="1">
      <alignment horizontal="right" wrapText="1"/>
    </xf>
    <xf numFmtId="168" fontId="3" fillId="2" borderId="18" xfId="0" applyNumberFormat="1" applyFont="1" applyFill="1" applyBorder="1" applyAlignment="1">
      <alignment horizontal="right" wrapText="1"/>
    </xf>
    <xf numFmtId="0" fontId="3" fillId="2" borderId="19" xfId="0" applyFont="1" applyFill="1" applyBorder="1" applyAlignment="1">
      <alignment horizontal="center" wrapText="1"/>
    </xf>
    <xf numFmtId="168" fontId="3" fillId="2" borderId="19" xfId="0" applyNumberFormat="1" applyFont="1" applyFill="1" applyBorder="1" applyAlignment="1">
      <alignment horizontal="right" wrapText="1"/>
    </xf>
    <xf numFmtId="168" fontId="3" fillId="0" borderId="19" xfId="0" applyNumberFormat="1" applyFont="1" applyFill="1" applyBorder="1" applyAlignment="1">
      <alignment horizontal="right" wrapText="1"/>
    </xf>
    <xf numFmtId="168" fontId="3" fillId="2" borderId="20" xfId="0" applyNumberFormat="1" applyFont="1" applyFill="1" applyBorder="1" applyAlignment="1">
      <alignment horizontal="right" wrapText="1"/>
    </xf>
    <xf numFmtId="168" fontId="3" fillId="3" borderId="21" xfId="0" applyNumberFormat="1" applyFont="1" applyFill="1" applyBorder="1" applyAlignment="1">
      <alignment horizontal="right" wrapText="1"/>
    </xf>
    <xf numFmtId="168" fontId="3" fillId="2" borderId="22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horizontal="center" vertical="center" textRotation="40" wrapText="1"/>
    </xf>
    <xf numFmtId="0" fontId="2" fillId="5" borderId="24" xfId="0" applyFont="1" applyFill="1" applyBorder="1" applyAlignment="1">
      <alignment horizontal="center" vertical="center" textRotation="40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5</xdr:row>
      <xdr:rowOff>47625</xdr:rowOff>
    </xdr:from>
    <xdr:to>
      <xdr:col>11</xdr:col>
      <xdr:colOff>485775</xdr:colOff>
      <xdr:row>5</xdr:row>
      <xdr:rowOff>304800</xdr:rowOff>
    </xdr:to>
    <xdr:sp>
      <xdr:nvSpPr>
        <xdr:cNvPr id="1" name="Line 1"/>
        <xdr:cNvSpPr>
          <a:spLocks/>
        </xdr:cNvSpPr>
      </xdr:nvSpPr>
      <xdr:spPr>
        <a:xfrm>
          <a:off x="7277100" y="971550"/>
          <a:ext cx="0" cy="2571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</xdr:row>
      <xdr:rowOff>85725</xdr:rowOff>
    </xdr:from>
    <xdr:to>
      <xdr:col>12</xdr:col>
      <xdr:colOff>0</xdr:colOff>
      <xdr:row>5</xdr:row>
      <xdr:rowOff>38100</xdr:rowOff>
    </xdr:to>
    <xdr:sp>
      <xdr:nvSpPr>
        <xdr:cNvPr id="2" name="Oval 2"/>
        <xdr:cNvSpPr>
          <a:spLocks/>
        </xdr:cNvSpPr>
      </xdr:nvSpPr>
      <xdr:spPr>
        <a:xfrm>
          <a:off x="6810375" y="476250"/>
          <a:ext cx="952500" cy="485775"/>
        </a:xfrm>
        <a:prstGeom prst="ellipse">
          <a:avLst/>
        </a:prstGeom>
        <a:solidFill>
          <a:srgbClr val="CCFFFF">
            <a:alpha val="9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3">
      <selection activeCell="F24" sqref="F24"/>
    </sheetView>
  </sheetViews>
  <sheetFormatPr defaultColWidth="9.140625" defaultRowHeight="12.75"/>
  <cols>
    <col min="1" max="1" width="5.7109375" style="0" customWidth="1"/>
    <col min="2" max="2" width="12.57421875" style="0" customWidth="1"/>
    <col min="3" max="3" width="7.421875" style="0" customWidth="1"/>
    <col min="4" max="4" width="12.57421875" style="0" customWidth="1"/>
    <col min="5" max="5" width="11.7109375" style="0" customWidth="1"/>
    <col min="6" max="6" width="7.28125" style="0" customWidth="1"/>
    <col min="7" max="7" width="12.421875" style="0" customWidth="1"/>
    <col min="8" max="8" width="7.140625" style="0" customWidth="1"/>
    <col min="9" max="9" width="11.421875" style="0" customWidth="1"/>
    <col min="10" max="10" width="11.421875" style="0" hidden="1" customWidth="1"/>
    <col min="11" max="11" width="13.57421875" style="0" customWidth="1"/>
    <col min="12" max="12" width="14.57421875" style="0" customWidth="1"/>
    <col min="13" max="13" width="15.140625" style="0" hidden="1" customWidth="1"/>
    <col min="14" max="14" width="15.140625" style="0" customWidth="1"/>
  </cols>
  <sheetData>
    <row r="1" spans="1:14" ht="12.75">
      <c r="A1" s="1"/>
      <c r="M1" s="22"/>
      <c r="N1" s="22" t="s">
        <v>17</v>
      </c>
    </row>
    <row r="2" ht="18">
      <c r="A2" s="6" t="s">
        <v>0</v>
      </c>
    </row>
    <row r="3" ht="15.75">
      <c r="A3" s="2"/>
    </row>
    <row r="4" spans="1:12" ht="12.75">
      <c r="A4" s="4" t="s">
        <v>12</v>
      </c>
      <c r="L4" s="10" t="s">
        <v>14</v>
      </c>
    </row>
    <row r="5" spans="1:12" ht="13.5" thickBot="1">
      <c r="A5" s="3"/>
      <c r="L5" s="10" t="s">
        <v>15</v>
      </c>
    </row>
    <row r="6" spans="1:11" ht="26.25" customHeight="1" thickBot="1" thickTop="1">
      <c r="A6" s="46" t="s">
        <v>1</v>
      </c>
      <c r="B6" s="48" t="s">
        <v>13</v>
      </c>
      <c r="C6" s="50" t="s">
        <v>2</v>
      </c>
      <c r="D6" s="51"/>
      <c r="E6" s="52"/>
      <c r="F6" s="44" t="s">
        <v>3</v>
      </c>
      <c r="G6" s="45"/>
      <c r="H6" s="44" t="s">
        <v>4</v>
      </c>
      <c r="I6" s="45"/>
      <c r="J6" s="30"/>
      <c r="K6" s="42" t="s">
        <v>16</v>
      </c>
    </row>
    <row r="7" spans="1:14" ht="25.5" thickBot="1" thickTop="1">
      <c r="A7" s="47"/>
      <c r="B7" s="49"/>
      <c r="C7" s="13" t="s">
        <v>5</v>
      </c>
      <c r="D7" s="13" t="s">
        <v>6</v>
      </c>
      <c r="E7" s="28" t="s">
        <v>19</v>
      </c>
      <c r="F7" s="13" t="s">
        <v>5</v>
      </c>
      <c r="G7" s="13" t="s">
        <v>7</v>
      </c>
      <c r="H7" s="13" t="s">
        <v>5</v>
      </c>
      <c r="I7" s="16" t="s">
        <v>8</v>
      </c>
      <c r="J7" s="23"/>
      <c r="K7" s="43"/>
      <c r="L7" s="15" t="s">
        <v>10</v>
      </c>
      <c r="M7" s="24" t="s">
        <v>18</v>
      </c>
      <c r="N7" s="24" t="s">
        <v>18</v>
      </c>
    </row>
    <row r="8" spans="1:14" ht="24" customHeight="1" thickBot="1" thickTop="1">
      <c r="A8" s="39">
        <v>2006</v>
      </c>
      <c r="B8" s="11" t="s">
        <v>11</v>
      </c>
      <c r="C8" s="12">
        <v>17.79</v>
      </c>
      <c r="D8" s="14">
        <v>13345</v>
      </c>
      <c r="E8" s="25">
        <v>2374.08</v>
      </c>
      <c r="F8" s="12">
        <v>17.79</v>
      </c>
      <c r="G8" s="14">
        <v>25952</v>
      </c>
      <c r="H8" s="12">
        <v>18.79</v>
      </c>
      <c r="I8" s="17">
        <v>26198</v>
      </c>
      <c r="J8" s="21">
        <f>IF(L8&gt;K8,K8,L8)</f>
        <v>0</v>
      </c>
      <c r="K8" s="31">
        <f aca="true" t="shared" si="0" ref="K8:K19">D8+G8+I8</f>
        <v>65495</v>
      </c>
      <c r="L8" s="29">
        <v>0</v>
      </c>
      <c r="M8" s="20">
        <f>IF(J8-(D8+G8)&gt;0,(G8*F8/100)+((J8-(D8+G8))*H8/100),((J8-D8)*F8/100))</f>
        <v>-2374.0755</v>
      </c>
      <c r="N8" s="20">
        <f>IF(M8&lt;0,0,M8)</f>
        <v>0</v>
      </c>
    </row>
    <row r="9" spans="1:14" ht="24" customHeight="1" thickBot="1" thickTop="1">
      <c r="A9" s="40"/>
      <c r="B9" s="5" t="s">
        <v>9</v>
      </c>
      <c r="C9" s="5">
        <v>14.79</v>
      </c>
      <c r="D9" s="9">
        <v>13345</v>
      </c>
      <c r="E9" s="26">
        <v>1973.73</v>
      </c>
      <c r="F9" s="5">
        <v>14.79</v>
      </c>
      <c r="G9" s="9">
        <v>25952</v>
      </c>
      <c r="H9" s="5">
        <v>15.79</v>
      </c>
      <c r="I9" s="18">
        <v>26198</v>
      </c>
      <c r="J9" s="21">
        <f aca="true" t="shared" si="1" ref="J9:J19">IF(L9&gt;K9,K9,L9)</f>
        <v>0</v>
      </c>
      <c r="K9" s="32">
        <f t="shared" si="0"/>
        <v>65495</v>
      </c>
      <c r="L9" s="29">
        <v>0</v>
      </c>
      <c r="M9" s="20">
        <f aca="true" t="shared" si="2" ref="M9:M19">IF(J9-(D9+G9)&gt;0,(G9*F9/100)+((J9-(D9+G9))*H9/100),((J9-D9)*F9/100))</f>
        <v>-1973.7254999999998</v>
      </c>
      <c r="N9" s="20">
        <f aca="true" t="shared" si="3" ref="N9:N19">IF(M9&lt;0,0,M9)</f>
        <v>0</v>
      </c>
    </row>
    <row r="10" spans="1:14" ht="24" customHeight="1" thickBot="1" thickTop="1">
      <c r="A10" s="39">
        <v>2005</v>
      </c>
      <c r="B10" s="11" t="s">
        <v>11</v>
      </c>
      <c r="C10" s="7">
        <v>17.59</v>
      </c>
      <c r="D10" s="8">
        <v>13133</v>
      </c>
      <c r="E10" s="27">
        <v>2310.09</v>
      </c>
      <c r="F10" s="7">
        <v>17.59</v>
      </c>
      <c r="G10" s="8">
        <v>25508</v>
      </c>
      <c r="H10" s="7">
        <v>18.59</v>
      </c>
      <c r="I10" s="19">
        <v>25761</v>
      </c>
      <c r="J10" s="21">
        <f t="shared" si="1"/>
        <v>0</v>
      </c>
      <c r="K10" s="31">
        <f t="shared" si="0"/>
        <v>64402</v>
      </c>
      <c r="L10" s="29">
        <v>0</v>
      </c>
      <c r="M10" s="20">
        <f t="shared" si="2"/>
        <v>-2310.0947</v>
      </c>
      <c r="N10" s="20">
        <f t="shared" si="3"/>
        <v>0</v>
      </c>
    </row>
    <row r="11" spans="1:14" ht="24" customHeight="1" thickBot="1" thickTop="1">
      <c r="A11" s="40"/>
      <c r="B11" s="5" t="s">
        <v>9</v>
      </c>
      <c r="C11" s="5">
        <v>14.59</v>
      </c>
      <c r="D11" s="9">
        <v>13133</v>
      </c>
      <c r="E11" s="26">
        <v>1916.1</v>
      </c>
      <c r="F11" s="5">
        <v>14.59</v>
      </c>
      <c r="G11" s="9">
        <v>25508</v>
      </c>
      <c r="H11" s="5">
        <v>15.59</v>
      </c>
      <c r="I11" s="18">
        <v>25761</v>
      </c>
      <c r="J11" s="21">
        <f t="shared" si="1"/>
        <v>0</v>
      </c>
      <c r="K11" s="32">
        <f t="shared" si="0"/>
        <v>64402</v>
      </c>
      <c r="L11" s="29">
        <v>0</v>
      </c>
      <c r="M11" s="20">
        <f t="shared" si="2"/>
        <v>-1916.1047</v>
      </c>
      <c r="N11" s="20">
        <f t="shared" si="3"/>
        <v>0</v>
      </c>
    </row>
    <row r="12" spans="1:14" ht="24" customHeight="1" thickBot="1" thickTop="1">
      <c r="A12" s="39">
        <v>2004</v>
      </c>
      <c r="B12" s="11" t="s">
        <v>11</v>
      </c>
      <c r="C12" s="7">
        <v>17.39</v>
      </c>
      <c r="D12" s="8">
        <v>12889</v>
      </c>
      <c r="E12" s="27">
        <v>2241.4</v>
      </c>
      <c r="F12" s="7">
        <v>17.39</v>
      </c>
      <c r="G12" s="8">
        <v>24994</v>
      </c>
      <c r="H12" s="7">
        <v>18.39</v>
      </c>
      <c r="I12" s="19">
        <v>25255</v>
      </c>
      <c r="J12" s="21">
        <f t="shared" si="1"/>
        <v>0</v>
      </c>
      <c r="K12" s="31">
        <f t="shared" si="0"/>
        <v>63138</v>
      </c>
      <c r="L12" s="29">
        <v>0</v>
      </c>
      <c r="M12" s="20">
        <f t="shared" si="2"/>
        <v>-2241.3971</v>
      </c>
      <c r="N12" s="20">
        <f t="shared" si="3"/>
        <v>0</v>
      </c>
    </row>
    <row r="13" spans="1:14" ht="24" customHeight="1" thickBot="1" thickTop="1">
      <c r="A13" s="40"/>
      <c r="B13" s="5" t="s">
        <v>9</v>
      </c>
      <c r="C13" s="5">
        <v>14.39</v>
      </c>
      <c r="D13" s="9">
        <v>12889</v>
      </c>
      <c r="E13" s="26">
        <v>1854.73</v>
      </c>
      <c r="F13" s="5">
        <v>14.39</v>
      </c>
      <c r="G13" s="9">
        <v>24994</v>
      </c>
      <c r="H13" s="5">
        <v>15.39</v>
      </c>
      <c r="I13" s="18">
        <v>25255</v>
      </c>
      <c r="J13" s="21">
        <f t="shared" si="1"/>
        <v>0</v>
      </c>
      <c r="K13" s="32">
        <f t="shared" si="0"/>
        <v>63138</v>
      </c>
      <c r="L13" s="29">
        <v>0</v>
      </c>
      <c r="M13" s="20">
        <f t="shared" si="2"/>
        <v>-1854.7271000000003</v>
      </c>
      <c r="N13" s="20">
        <f t="shared" si="3"/>
        <v>0</v>
      </c>
    </row>
    <row r="14" spans="1:14" ht="24" customHeight="1" thickBot="1" thickTop="1">
      <c r="A14" s="39">
        <v>2003</v>
      </c>
      <c r="B14" s="11" t="s">
        <v>11</v>
      </c>
      <c r="C14" s="7">
        <v>17.19</v>
      </c>
      <c r="D14" s="8">
        <v>12590</v>
      </c>
      <c r="E14" s="27">
        <v>2164.22</v>
      </c>
      <c r="F14" s="7">
        <v>17.19</v>
      </c>
      <c r="G14" s="8">
        <v>24369</v>
      </c>
      <c r="H14" s="7">
        <v>18.19</v>
      </c>
      <c r="I14" s="19">
        <v>24639</v>
      </c>
      <c r="J14" s="21">
        <f t="shared" si="1"/>
        <v>0</v>
      </c>
      <c r="K14" s="31">
        <f t="shared" si="0"/>
        <v>61598</v>
      </c>
      <c r="L14" s="29">
        <v>0</v>
      </c>
      <c r="M14" s="20">
        <f t="shared" si="2"/>
        <v>-2164.221</v>
      </c>
      <c r="N14" s="20">
        <f t="shared" si="3"/>
        <v>0</v>
      </c>
    </row>
    <row r="15" spans="1:14" ht="24" customHeight="1" thickBot="1" thickTop="1">
      <c r="A15" s="40"/>
      <c r="B15" s="5" t="s">
        <v>9</v>
      </c>
      <c r="C15" s="5">
        <v>14.19</v>
      </c>
      <c r="D15" s="9">
        <v>12590</v>
      </c>
      <c r="E15" s="26">
        <v>1786.52</v>
      </c>
      <c r="F15" s="5">
        <v>14.19</v>
      </c>
      <c r="G15" s="9">
        <v>24369</v>
      </c>
      <c r="H15" s="5">
        <v>15.19</v>
      </c>
      <c r="I15" s="18">
        <v>24639</v>
      </c>
      <c r="J15" s="21">
        <f t="shared" si="1"/>
        <v>0</v>
      </c>
      <c r="K15" s="32">
        <f t="shared" si="0"/>
        <v>61598</v>
      </c>
      <c r="L15" s="29">
        <v>0</v>
      </c>
      <c r="M15" s="20">
        <f t="shared" si="2"/>
        <v>-1786.521</v>
      </c>
      <c r="N15" s="20">
        <f t="shared" si="3"/>
        <v>0</v>
      </c>
    </row>
    <row r="16" spans="1:14" ht="24" customHeight="1" thickBot="1" thickTop="1">
      <c r="A16" s="39">
        <v>2002</v>
      </c>
      <c r="B16" s="11" t="s">
        <v>11</v>
      </c>
      <c r="C16" s="7">
        <v>16.99</v>
      </c>
      <c r="D16" s="8">
        <v>12312</v>
      </c>
      <c r="E16" s="27">
        <v>2091.81</v>
      </c>
      <c r="F16" s="7">
        <v>16.99</v>
      </c>
      <c r="G16" s="8">
        <v>23781</v>
      </c>
      <c r="H16" s="7">
        <v>17.99</v>
      </c>
      <c r="I16" s="19">
        <v>24062</v>
      </c>
      <c r="J16" s="21">
        <f t="shared" si="1"/>
        <v>0</v>
      </c>
      <c r="K16" s="31">
        <f t="shared" si="0"/>
        <v>60155</v>
      </c>
      <c r="L16" s="29">
        <v>0</v>
      </c>
      <c r="M16" s="20">
        <f t="shared" si="2"/>
        <v>-2091.8088</v>
      </c>
      <c r="N16" s="20">
        <f t="shared" si="3"/>
        <v>0</v>
      </c>
    </row>
    <row r="17" spans="1:14" ht="24" customHeight="1" thickBot="1" thickTop="1">
      <c r="A17" s="40"/>
      <c r="B17" s="5" t="s">
        <v>9</v>
      </c>
      <c r="C17" s="5">
        <v>13.99</v>
      </c>
      <c r="D17" s="9">
        <v>12312</v>
      </c>
      <c r="E17" s="26">
        <v>1722.45</v>
      </c>
      <c r="F17" s="5">
        <v>13.99</v>
      </c>
      <c r="G17" s="9">
        <v>23781</v>
      </c>
      <c r="H17" s="5">
        <v>14.99</v>
      </c>
      <c r="I17" s="18">
        <v>24062</v>
      </c>
      <c r="J17" s="21">
        <f t="shared" si="1"/>
        <v>0</v>
      </c>
      <c r="K17" s="32">
        <f t="shared" si="0"/>
        <v>60155</v>
      </c>
      <c r="L17" s="29">
        <v>0</v>
      </c>
      <c r="M17" s="20">
        <f t="shared" si="2"/>
        <v>-1722.4488000000001</v>
      </c>
      <c r="N17" s="20">
        <f t="shared" si="3"/>
        <v>0</v>
      </c>
    </row>
    <row r="18" spans="1:14" ht="24" customHeight="1" thickBot="1" thickTop="1">
      <c r="A18" s="39">
        <v>2001</v>
      </c>
      <c r="B18" s="11" t="s">
        <v>11</v>
      </c>
      <c r="C18" s="7">
        <v>16.7</v>
      </c>
      <c r="D18" s="8">
        <v>12004.47</v>
      </c>
      <c r="E18" s="27">
        <v>2004.75</v>
      </c>
      <c r="F18" s="7">
        <v>16.7</v>
      </c>
      <c r="G18" s="8">
        <v>23139.39</v>
      </c>
      <c r="H18" s="7">
        <v>17.7</v>
      </c>
      <c r="I18" s="19">
        <v>23429.24</v>
      </c>
      <c r="J18" s="21">
        <f t="shared" si="1"/>
        <v>0</v>
      </c>
      <c r="K18" s="31">
        <f t="shared" si="0"/>
        <v>58573.100000000006</v>
      </c>
      <c r="L18" s="29">
        <v>0</v>
      </c>
      <c r="M18" s="20">
        <f t="shared" si="2"/>
        <v>-2004.7464899999998</v>
      </c>
      <c r="N18" s="20">
        <f t="shared" si="3"/>
        <v>0</v>
      </c>
    </row>
    <row r="19" spans="1:14" ht="24" customHeight="1" thickBot="1" thickTop="1">
      <c r="A19" s="41"/>
      <c r="B19" s="33" t="s">
        <v>9</v>
      </c>
      <c r="C19" s="33">
        <v>13.7</v>
      </c>
      <c r="D19" s="34">
        <v>12004.47</v>
      </c>
      <c r="E19" s="35">
        <v>1644.61</v>
      </c>
      <c r="F19" s="33">
        <v>13.7</v>
      </c>
      <c r="G19" s="34">
        <v>23139.39</v>
      </c>
      <c r="H19" s="33">
        <v>14.7</v>
      </c>
      <c r="I19" s="36">
        <v>23429.24</v>
      </c>
      <c r="J19" s="37">
        <f t="shared" si="1"/>
        <v>0</v>
      </c>
      <c r="K19" s="38">
        <f t="shared" si="0"/>
        <v>58573.100000000006</v>
      </c>
      <c r="L19" s="29">
        <v>0</v>
      </c>
      <c r="M19" s="20">
        <f t="shared" si="2"/>
        <v>-1644.6123899999998</v>
      </c>
      <c r="N19" s="20">
        <f t="shared" si="3"/>
        <v>0</v>
      </c>
    </row>
    <row r="20" ht="13.5" thickTop="1"/>
  </sheetData>
  <sheetProtection password="EFD9" sheet="1" objects="1" scenarios="1"/>
  <mergeCells count="12">
    <mergeCell ref="C6:E6"/>
    <mergeCell ref="F6:G6"/>
    <mergeCell ref="A8:A9"/>
    <mergeCell ref="A10:A11"/>
    <mergeCell ref="A18:A19"/>
    <mergeCell ref="K6:K7"/>
    <mergeCell ref="A12:A13"/>
    <mergeCell ref="A14:A15"/>
    <mergeCell ref="H6:I6"/>
    <mergeCell ref="A16:A17"/>
    <mergeCell ref="A6:A7"/>
    <mergeCell ref="B6:B7"/>
  </mergeCells>
  <printOptions/>
  <pageMargins left="0.75" right="0.5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Martino</dc:creator>
  <cp:keywords/>
  <dc:description/>
  <cp:lastModifiedBy>Michele Martino</cp:lastModifiedBy>
  <cp:lastPrinted>2006-06-18T16:30:38Z</cp:lastPrinted>
  <dcterms:created xsi:type="dcterms:W3CDTF">2006-06-18T13:08:49Z</dcterms:created>
  <dcterms:modified xsi:type="dcterms:W3CDTF">2006-06-18T16:34:23Z</dcterms:modified>
  <cp:category/>
  <cp:version/>
  <cp:contentType/>
  <cp:contentStatus/>
</cp:coreProperties>
</file>